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Licores" sheetId="1" r:id="rId1"/>
    <sheet name="Aguardentes" sheetId="2" r:id="rId2"/>
  </sheets>
  <definedNames/>
  <calcPr fullCalcOnLoad="1"/>
</workbook>
</file>

<file path=xl/sharedStrings.xml><?xml version="1.0" encoding="utf-8"?>
<sst xmlns="http://schemas.openxmlformats.org/spreadsheetml/2006/main" count="132" uniqueCount="51">
  <si>
    <t>Cod. Estância Aduaneira</t>
  </si>
  <si>
    <t>Nome Operador Económico</t>
  </si>
  <si>
    <t>Código Operador IEC</t>
  </si>
  <si>
    <t>Código da Mercadoria</t>
  </si>
  <si>
    <t>Montante Liquidado (EUR)</t>
  </si>
  <si>
    <t>COOPERATIVA CELEIRO DA TERRA CRL</t>
  </si>
  <si>
    <t>PT01512052670</t>
  </si>
  <si>
    <t>2208701000</t>
  </si>
  <si>
    <t>FABRICA DE LICORES EDUARDO FERREIRA &amp; FILHOS LDA</t>
  </si>
  <si>
    <t>PT01512045704</t>
  </si>
  <si>
    <t>LIMA E QUENTAL LDA</t>
  </si>
  <si>
    <t>PT01512002479</t>
  </si>
  <si>
    <t>PT01509837417</t>
  </si>
  <si>
    <t>ALDA MARIA FREITAS COSTA</t>
  </si>
  <si>
    <t>PT01118885103</t>
  </si>
  <si>
    <t>LEONARDO AVILA DA SILVA</t>
  </si>
  <si>
    <t>PT01143549863</t>
  </si>
  <si>
    <t>LEONILDA DE FATIMA PEREIRA DA SILVEIRA</t>
  </si>
  <si>
    <t>PT01152774629</t>
  </si>
  <si>
    <t>MANUEL JOSE MACHADO</t>
  </si>
  <si>
    <t>PT01180001396</t>
  </si>
  <si>
    <t>2208709000</t>
  </si>
  <si>
    <t>ANA ARRUDA UNIPESSOAL LDA</t>
  </si>
  <si>
    <t>LICORES PRODUZIDOS E CONSUMIDOS NOS AÇORES - 2014</t>
  </si>
  <si>
    <t>SÃO MIGUEL</t>
  </si>
  <si>
    <t>PICO</t>
  </si>
  <si>
    <t>TOTAL ILHA</t>
  </si>
  <si>
    <t>ILHA</t>
  </si>
  <si>
    <t>IABA</t>
  </si>
  <si>
    <t>25% IABA</t>
  </si>
  <si>
    <t>BENEFÍCIO 75%</t>
  </si>
  <si>
    <t>TOTAL AÇORES</t>
  </si>
  <si>
    <t>2208202900</t>
  </si>
  <si>
    <t>FERNANDA MARIA DE MELO</t>
  </si>
  <si>
    <t>PT01180212699</t>
  </si>
  <si>
    <t>SUSETE PAULA FREITAS ANDRADE BENEVIDES</t>
  </si>
  <si>
    <t>PT01209762381</t>
  </si>
  <si>
    <t>TERCEIRA</t>
  </si>
  <si>
    <t>MANUEL FERNANDO GOMES PEREIRA</t>
  </si>
  <si>
    <t>PT01101502443</t>
  </si>
  <si>
    <t>GRACIOSA</t>
  </si>
  <si>
    <t>ADEGA E COOPERATIVA AGRICOLA DA ILHA GRACIOSA COOPERATIVA DE RESPONSABILIDADE LIMITADA</t>
  </si>
  <si>
    <t>PT01512017891</t>
  </si>
  <si>
    <t>RAUL MACHADO DA COSTA</t>
  </si>
  <si>
    <t>PT01102316724</t>
  </si>
  <si>
    <t>ASSOCIAÇÃO DE FESTAS DO LAGIDO</t>
  </si>
  <si>
    <t>PT01512074585</t>
  </si>
  <si>
    <t>AGUARDENTES PRODUZIDAS E CONSUMIDAS NOS AÇORES - 2014</t>
  </si>
  <si>
    <t>1.251,72 / HL DE ÁLCOOL PURO</t>
  </si>
  <si>
    <t>312,93 / HL DE ÁLCOOL PURO</t>
  </si>
  <si>
    <t>Quantidade (litros de álcool puro)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</si>
</sst>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#,##0.000"/>
    <numFmt numFmtId="176" formatCode="#,##0.00\ &quot;€&quot;"/>
    <numFmt numFmtId="177" formatCode="#,##0.00\ _€"/>
  </numFmts>
  <fonts count="44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double"/>
    </border>
    <border>
      <left style="thin">
        <color indexed="31"/>
      </left>
      <right style="thin">
        <color indexed="31"/>
      </right>
      <top style="double"/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double"/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double"/>
    </border>
    <border>
      <left>
        <color indexed="63"/>
      </left>
      <right>
        <color indexed="63"/>
      </right>
      <top style="thin">
        <color indexed="31"/>
      </top>
      <bottom style="double"/>
    </border>
    <border>
      <left>
        <color indexed="63"/>
      </left>
      <right style="thin">
        <color indexed="31"/>
      </right>
      <top style="thin">
        <color indexed="31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8" fillId="20" borderId="7" applyNumberFormat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5" fontId="4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175" fontId="6" fillId="33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175" fontId="6" fillId="33" borderId="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center"/>
    </xf>
    <xf numFmtId="176" fontId="4" fillId="33" borderId="14" xfId="0" applyNumberFormat="1" applyFont="1" applyFill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175" fontId="7" fillId="33" borderId="13" xfId="0" applyNumberFormat="1" applyFont="1" applyFill="1" applyBorder="1" applyAlignment="1">
      <alignment horizontal="right" vertical="center"/>
    </xf>
    <xf numFmtId="176" fontId="7" fillId="33" borderId="1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5" fontId="2" fillId="33" borderId="0" xfId="0" applyNumberFormat="1" applyFont="1" applyFill="1" applyAlignment="1">
      <alignment vertical="center"/>
    </xf>
    <xf numFmtId="175" fontId="0" fillId="0" borderId="0" xfId="0" applyNumberFormat="1" applyAlignment="1">
      <alignment vertical="center"/>
    </xf>
    <xf numFmtId="175" fontId="0" fillId="0" borderId="0" xfId="0" applyNumberFormat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75" fontId="4" fillId="33" borderId="13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 vertical="center"/>
    </xf>
    <xf numFmtId="175" fontId="4" fillId="33" borderId="15" xfId="0" applyNumberFormat="1" applyFont="1" applyFill="1" applyBorder="1" applyAlignment="1">
      <alignment horizontal="right" vertical="center"/>
    </xf>
    <xf numFmtId="4" fontId="4" fillId="33" borderId="15" xfId="0" applyNumberFormat="1" applyFont="1" applyFill="1" applyBorder="1" applyAlignment="1">
      <alignment horizontal="right" vertical="center"/>
    </xf>
    <xf numFmtId="176" fontId="8" fillId="35" borderId="16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left" vertical="center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7" fillId="33" borderId="17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18.421875" style="0" customWidth="1"/>
    <col min="3" max="3" width="50.140625" style="0" bestFit="1" customWidth="1"/>
    <col min="4" max="7" width="14.7109375" style="0" customWidth="1"/>
  </cols>
  <sheetData>
    <row r="1" s="1" customFormat="1" ht="9" customHeight="1"/>
    <row r="2" spans="2:7" s="1" customFormat="1" ht="31.5" customHeight="1">
      <c r="B2" s="47" t="s">
        <v>23</v>
      </c>
      <c r="C2" s="47"/>
      <c r="D2" s="47"/>
      <c r="E2" s="47"/>
      <c r="F2" s="47"/>
      <c r="G2" s="47"/>
    </row>
    <row r="3" s="1" customFormat="1" ht="18" customHeight="1"/>
    <row r="4" spans="2:7" s="1" customFormat="1" ht="40.5" customHeight="1">
      <c r="B4" s="3" t="s">
        <v>27</v>
      </c>
      <c r="C4" s="3" t="s">
        <v>1</v>
      </c>
      <c r="D4" s="3" t="s">
        <v>2</v>
      </c>
      <c r="E4" s="3" t="s">
        <v>3</v>
      </c>
      <c r="F4" s="44" t="s">
        <v>50</v>
      </c>
      <c r="G4" s="3" t="s">
        <v>4</v>
      </c>
    </row>
    <row r="5" spans="2:7" s="1" customFormat="1" ht="18" customHeight="1">
      <c r="B5" s="5" t="s">
        <v>24</v>
      </c>
      <c r="C5" s="5" t="s">
        <v>8</v>
      </c>
      <c r="D5" s="9" t="s">
        <v>9</v>
      </c>
      <c r="E5" s="9" t="s">
        <v>7</v>
      </c>
      <c r="F5" s="6">
        <v>38230.126000000004</v>
      </c>
      <c r="G5" s="17">
        <v>119633.44</v>
      </c>
    </row>
    <row r="6" spans="2:7" s="1" customFormat="1" ht="18" customHeight="1">
      <c r="B6" s="5" t="s">
        <v>24</v>
      </c>
      <c r="C6" s="5" t="s">
        <v>10</v>
      </c>
      <c r="D6" s="9" t="s">
        <v>11</v>
      </c>
      <c r="E6" s="9" t="s">
        <v>7</v>
      </c>
      <c r="F6" s="6">
        <v>17182.115999999998</v>
      </c>
      <c r="G6" s="17">
        <v>53768</v>
      </c>
    </row>
    <row r="7" spans="2:7" s="1" customFormat="1" ht="18" customHeight="1">
      <c r="B7" s="5" t="s">
        <v>24</v>
      </c>
      <c r="C7" s="5" t="s">
        <v>5</v>
      </c>
      <c r="D7" s="9" t="s">
        <v>6</v>
      </c>
      <c r="E7" s="9" t="s">
        <v>7</v>
      </c>
      <c r="F7" s="6">
        <v>1688.502</v>
      </c>
      <c r="G7" s="17">
        <v>5283.77</v>
      </c>
    </row>
    <row r="8" spans="2:7" s="1" customFormat="1" ht="18" customHeight="1" thickBot="1">
      <c r="B8" s="13" t="s">
        <v>24</v>
      </c>
      <c r="C8" s="13" t="s">
        <v>22</v>
      </c>
      <c r="D8" s="14" t="s">
        <v>12</v>
      </c>
      <c r="E8" s="14" t="s">
        <v>7</v>
      </c>
      <c r="F8" s="15">
        <v>386.81</v>
      </c>
      <c r="G8" s="25">
        <v>1210.43</v>
      </c>
    </row>
    <row r="9" spans="2:7" s="1" customFormat="1" ht="18" customHeight="1" thickTop="1">
      <c r="B9" s="48" t="s">
        <v>26</v>
      </c>
      <c r="C9" s="49"/>
      <c r="D9" s="49"/>
      <c r="E9" s="50"/>
      <c r="F9" s="12">
        <f>SUM(F5:F8)</f>
        <v>57487.554</v>
      </c>
      <c r="G9" s="26">
        <f>SUM(G5:G8)</f>
        <v>179895.63999999998</v>
      </c>
    </row>
    <row r="10" spans="2:7" s="1" customFormat="1" ht="18" customHeight="1">
      <c r="B10" s="5"/>
      <c r="C10" s="5"/>
      <c r="D10" s="5"/>
      <c r="E10" s="5"/>
      <c r="F10" s="8"/>
      <c r="G10" s="8"/>
    </row>
    <row r="11" spans="2:7" s="1" customFormat="1" ht="36" customHeight="1">
      <c r="B11" s="3" t="s">
        <v>27</v>
      </c>
      <c r="C11" s="3" t="s">
        <v>1</v>
      </c>
      <c r="D11" s="3" t="s">
        <v>2</v>
      </c>
      <c r="E11" s="3" t="s">
        <v>3</v>
      </c>
      <c r="F11" s="44" t="s">
        <v>50</v>
      </c>
      <c r="G11" s="3" t="s">
        <v>4</v>
      </c>
    </row>
    <row r="12" spans="2:7" s="1" customFormat="1" ht="18" customHeight="1">
      <c r="B12" s="5" t="s">
        <v>25</v>
      </c>
      <c r="C12" s="5" t="s">
        <v>17</v>
      </c>
      <c r="D12" s="9" t="s">
        <v>18</v>
      </c>
      <c r="E12" s="9" t="s">
        <v>7</v>
      </c>
      <c r="F12" s="6">
        <v>2549.225</v>
      </c>
      <c r="G12" s="17">
        <v>7977.4</v>
      </c>
    </row>
    <row r="13" spans="2:7" s="1" customFormat="1" ht="18" customHeight="1">
      <c r="B13" s="5" t="s">
        <v>25</v>
      </c>
      <c r="C13" s="5" t="s">
        <v>13</v>
      </c>
      <c r="D13" s="9" t="s">
        <v>14</v>
      </c>
      <c r="E13" s="9" t="s">
        <v>7</v>
      </c>
      <c r="F13" s="6">
        <v>1196.6</v>
      </c>
      <c r="G13" s="17">
        <v>3744.52</v>
      </c>
    </row>
    <row r="14" spans="2:7" s="1" customFormat="1" ht="18" customHeight="1">
      <c r="B14" s="5" t="s">
        <v>25</v>
      </c>
      <c r="C14" s="5" t="s">
        <v>19</v>
      </c>
      <c r="D14" s="9" t="s">
        <v>20</v>
      </c>
      <c r="E14" s="9" t="s">
        <v>21</v>
      </c>
      <c r="F14" s="6">
        <v>434</v>
      </c>
      <c r="G14" s="17">
        <v>1358.11</v>
      </c>
    </row>
    <row r="15" spans="2:7" s="1" customFormat="1" ht="18" customHeight="1" thickBot="1">
      <c r="B15" s="13" t="s">
        <v>25</v>
      </c>
      <c r="C15" s="13" t="s">
        <v>15</v>
      </c>
      <c r="D15" s="14" t="s">
        <v>16</v>
      </c>
      <c r="E15" s="14" t="s">
        <v>7</v>
      </c>
      <c r="F15" s="15">
        <v>56.16</v>
      </c>
      <c r="G15" s="25">
        <v>175.77</v>
      </c>
    </row>
    <row r="16" spans="2:7" s="1" customFormat="1" ht="23.25" customHeight="1" thickTop="1">
      <c r="B16" s="48" t="s">
        <v>26</v>
      </c>
      <c r="C16" s="49"/>
      <c r="D16" s="49"/>
      <c r="E16" s="50"/>
      <c r="F16" s="12">
        <f>SUM(F12:F15)</f>
        <v>4235.985</v>
      </c>
      <c r="G16" s="26">
        <f>SUM(G12:G15)</f>
        <v>13255.800000000001</v>
      </c>
    </row>
    <row r="17" spans="2:7" s="1" customFormat="1" ht="23.25" customHeight="1">
      <c r="B17" s="51" t="s">
        <v>31</v>
      </c>
      <c r="C17" s="52"/>
      <c r="D17" s="52"/>
      <c r="E17" s="53"/>
      <c r="F17" s="27">
        <f>F9+F16</f>
        <v>61723.539</v>
      </c>
      <c r="G17" s="28">
        <f>G9+G16</f>
        <v>193151.43999999997</v>
      </c>
    </row>
    <row r="18" spans="2:7" s="1" customFormat="1" ht="23.25" customHeight="1">
      <c r="B18" s="10"/>
      <c r="C18" s="11"/>
      <c r="D18" s="20"/>
      <c r="E18" s="20"/>
      <c r="F18" s="21"/>
      <c r="G18" s="22"/>
    </row>
    <row r="19" spans="2:8" ht="30" customHeight="1">
      <c r="B19" s="19" t="s">
        <v>28</v>
      </c>
      <c r="C19" s="18" t="s">
        <v>48</v>
      </c>
      <c r="D19" s="23"/>
      <c r="E19" s="23"/>
      <c r="F19" s="23"/>
      <c r="G19" s="23"/>
      <c r="H19" s="23"/>
    </row>
    <row r="20" spans="2:8" ht="30" customHeight="1">
      <c r="B20" s="19" t="s">
        <v>29</v>
      </c>
      <c r="C20" s="18" t="s">
        <v>49</v>
      </c>
      <c r="D20" s="23"/>
      <c r="E20" s="23"/>
      <c r="F20" s="23"/>
      <c r="G20" s="23"/>
      <c r="H20" s="23"/>
    </row>
    <row r="21" spans="2:8" ht="30" customHeight="1">
      <c r="B21" s="43" t="s">
        <v>30</v>
      </c>
      <c r="C21" s="42">
        <f>(F9+F16)*(1251.72-312.93)/100</f>
        <v>579454.4117781</v>
      </c>
      <c r="D21" s="23"/>
      <c r="E21" s="23"/>
      <c r="F21" s="23"/>
      <c r="G21" s="23"/>
      <c r="H21" s="23"/>
    </row>
    <row r="22" spans="1:8" ht="12.75">
      <c r="A22" s="23"/>
      <c r="B22" s="23"/>
      <c r="C22" s="24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</sheetData>
  <sheetProtection/>
  <mergeCells count="4">
    <mergeCell ref="B2:G2"/>
    <mergeCell ref="B9:E9"/>
    <mergeCell ref="B16:E16"/>
    <mergeCell ref="B17:E17"/>
  </mergeCells>
  <printOptions/>
  <pageMargins left="0.54" right="0.49" top="0.9803921568627452" bottom="0.9803921568627452" header="0.5098039215686275" footer="0.509803921568627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22">
      <selection activeCell="C17" sqref="C17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45.57421875" style="0" customWidth="1"/>
    <col min="4" max="5" width="14.7109375" style="31" customWidth="1"/>
    <col min="6" max="6" width="14.7109375" style="34" customWidth="1"/>
    <col min="7" max="7" width="14.7109375" style="37" customWidth="1"/>
  </cols>
  <sheetData>
    <row r="1" spans="4:7" s="1" customFormat="1" ht="9" customHeight="1">
      <c r="D1" s="2"/>
      <c r="E1" s="2"/>
      <c r="F1" s="32"/>
      <c r="G1" s="4"/>
    </row>
    <row r="2" spans="2:7" s="1" customFormat="1" ht="31.5" customHeight="1">
      <c r="B2" s="47" t="s">
        <v>47</v>
      </c>
      <c r="C2" s="47"/>
      <c r="D2" s="47"/>
      <c r="E2" s="47"/>
      <c r="F2" s="47"/>
      <c r="G2" s="47"/>
    </row>
    <row r="3" spans="4:7" s="1" customFormat="1" ht="18" customHeight="1">
      <c r="D3" s="2"/>
      <c r="E3" s="2"/>
      <c r="F3" s="32"/>
      <c r="G3" s="4"/>
    </row>
    <row r="4" spans="2:7" s="1" customFormat="1" ht="36" customHeight="1">
      <c r="B4" s="3" t="s">
        <v>0</v>
      </c>
      <c r="C4" s="3" t="s">
        <v>1</v>
      </c>
      <c r="D4" s="3" t="s">
        <v>2</v>
      </c>
      <c r="E4" s="3" t="s">
        <v>3</v>
      </c>
      <c r="F4" s="44" t="s">
        <v>50</v>
      </c>
      <c r="G4" s="35" t="s">
        <v>4</v>
      </c>
    </row>
    <row r="5" spans="2:7" s="1" customFormat="1" ht="18" customHeight="1">
      <c r="B5" s="5" t="s">
        <v>24</v>
      </c>
      <c r="C5" s="5" t="s">
        <v>8</v>
      </c>
      <c r="D5" s="9" t="s">
        <v>9</v>
      </c>
      <c r="E5" s="9" t="s">
        <v>32</v>
      </c>
      <c r="F5" s="6">
        <v>18520.08</v>
      </c>
      <c r="G5" s="7">
        <v>57954.86</v>
      </c>
    </row>
    <row r="6" spans="2:7" s="1" customFormat="1" ht="18" customHeight="1">
      <c r="B6" s="5" t="s">
        <v>24</v>
      </c>
      <c r="C6" s="5" t="s">
        <v>10</v>
      </c>
      <c r="D6" s="9" t="s">
        <v>11</v>
      </c>
      <c r="E6" s="9" t="s">
        <v>32</v>
      </c>
      <c r="F6" s="6">
        <v>7815.2</v>
      </c>
      <c r="G6" s="7">
        <v>24456.08</v>
      </c>
    </row>
    <row r="7" spans="2:7" s="1" customFormat="1" ht="18" customHeight="1">
      <c r="B7" s="5" t="s">
        <v>24</v>
      </c>
      <c r="C7" s="5" t="s">
        <v>35</v>
      </c>
      <c r="D7" s="9" t="s">
        <v>36</v>
      </c>
      <c r="E7" s="9" t="s">
        <v>32</v>
      </c>
      <c r="F7" s="6">
        <v>351</v>
      </c>
      <c r="G7" s="7">
        <v>1098.38</v>
      </c>
    </row>
    <row r="8" spans="2:7" s="1" customFormat="1" ht="18" customHeight="1" thickBot="1">
      <c r="B8" s="13" t="s">
        <v>24</v>
      </c>
      <c r="C8" s="13" t="s">
        <v>33</v>
      </c>
      <c r="D8" s="14" t="s">
        <v>34</v>
      </c>
      <c r="E8" s="14" t="s">
        <v>32</v>
      </c>
      <c r="F8" s="15">
        <v>52</v>
      </c>
      <c r="G8" s="16">
        <v>162.72</v>
      </c>
    </row>
    <row r="9" spans="2:7" s="1" customFormat="1" ht="18" customHeight="1" thickTop="1">
      <c r="B9" s="54" t="s">
        <v>26</v>
      </c>
      <c r="C9" s="55"/>
      <c r="D9" s="55"/>
      <c r="E9" s="56"/>
      <c r="F9" s="38">
        <f>SUM(F5:F8)</f>
        <v>26738.280000000002</v>
      </c>
      <c r="G9" s="39">
        <f>SUM(G5:G8)</f>
        <v>83672.04000000001</v>
      </c>
    </row>
    <row r="10" spans="2:7" s="1" customFormat="1" ht="18" customHeight="1">
      <c r="B10" s="5"/>
      <c r="C10" s="5"/>
      <c r="D10" s="9"/>
      <c r="E10" s="9"/>
      <c r="F10" s="6"/>
      <c r="G10" s="7"/>
    </row>
    <row r="11" spans="2:7" s="1" customFormat="1" ht="41.25" customHeight="1">
      <c r="B11" s="3" t="s">
        <v>0</v>
      </c>
      <c r="C11" s="3" t="s">
        <v>1</v>
      </c>
      <c r="D11" s="3" t="s">
        <v>2</v>
      </c>
      <c r="E11" s="3" t="s">
        <v>3</v>
      </c>
      <c r="F11" s="44" t="s">
        <v>50</v>
      </c>
      <c r="G11" s="35" t="s">
        <v>4</v>
      </c>
    </row>
    <row r="12" spans="2:7" s="1" customFormat="1" ht="18" customHeight="1" thickBot="1">
      <c r="B12" s="13" t="s">
        <v>37</v>
      </c>
      <c r="C12" s="13" t="s">
        <v>38</v>
      </c>
      <c r="D12" s="14" t="s">
        <v>39</v>
      </c>
      <c r="E12" s="14" t="s">
        <v>32</v>
      </c>
      <c r="F12" s="15">
        <v>105.35</v>
      </c>
      <c r="G12" s="16">
        <v>329.66</v>
      </c>
    </row>
    <row r="13" spans="2:7" s="1" customFormat="1" ht="18" customHeight="1" thickTop="1">
      <c r="B13" s="54" t="s">
        <v>26</v>
      </c>
      <c r="C13" s="55"/>
      <c r="D13" s="55"/>
      <c r="E13" s="56"/>
      <c r="F13" s="38">
        <f>SUM(F12:F12)</f>
        <v>105.35</v>
      </c>
      <c r="G13" s="39">
        <f>SUM(G12:G12)</f>
        <v>329.66</v>
      </c>
    </row>
    <row r="14" spans="2:7" s="1" customFormat="1" ht="18" customHeight="1">
      <c r="B14" s="5"/>
      <c r="C14" s="5"/>
      <c r="D14" s="9"/>
      <c r="E14" s="9"/>
      <c r="F14" s="6"/>
      <c r="G14" s="7"/>
    </row>
    <row r="15" spans="2:7" s="1" customFormat="1" ht="40.5" customHeight="1">
      <c r="B15" s="3" t="s">
        <v>0</v>
      </c>
      <c r="C15" s="3" t="s">
        <v>1</v>
      </c>
      <c r="D15" s="3" t="s">
        <v>2</v>
      </c>
      <c r="E15" s="3" t="s">
        <v>3</v>
      </c>
      <c r="F15" s="44" t="s">
        <v>50</v>
      </c>
      <c r="G15" s="35" t="s">
        <v>4</v>
      </c>
    </row>
    <row r="16" spans="2:7" s="1" customFormat="1" ht="18" customHeight="1">
      <c r="B16" s="5" t="s">
        <v>40</v>
      </c>
      <c r="C16" s="5" t="s">
        <v>43</v>
      </c>
      <c r="D16" s="9" t="s">
        <v>44</v>
      </c>
      <c r="E16" s="9" t="s">
        <v>32</v>
      </c>
      <c r="F16" s="6">
        <v>168.84</v>
      </c>
      <c r="G16" s="7">
        <v>528.33</v>
      </c>
    </row>
    <row r="17" spans="2:7" s="1" customFormat="1" ht="18" customHeight="1" thickBot="1">
      <c r="B17" s="13" t="s">
        <v>40</v>
      </c>
      <c r="C17" s="13" t="s">
        <v>41</v>
      </c>
      <c r="D17" s="14" t="s">
        <v>42</v>
      </c>
      <c r="E17" s="14" t="s">
        <v>32</v>
      </c>
      <c r="F17" s="15">
        <v>154</v>
      </c>
      <c r="G17" s="16">
        <v>481.91</v>
      </c>
    </row>
    <row r="18" spans="2:7" s="1" customFormat="1" ht="18" customHeight="1" thickTop="1">
      <c r="B18" s="54" t="s">
        <v>26</v>
      </c>
      <c r="C18" s="55"/>
      <c r="D18" s="55"/>
      <c r="E18" s="56"/>
      <c r="F18" s="38">
        <f>SUM(F16:F17)</f>
        <v>322.84000000000003</v>
      </c>
      <c r="G18" s="39">
        <f>SUM(G16:G17)</f>
        <v>1010.24</v>
      </c>
    </row>
    <row r="19" spans="2:7" s="1" customFormat="1" ht="18" customHeight="1">
      <c r="B19" s="5"/>
      <c r="C19" s="5"/>
      <c r="D19" s="9"/>
      <c r="E19" s="9"/>
      <c r="F19" s="6"/>
      <c r="G19" s="7"/>
    </row>
    <row r="20" spans="2:7" s="1" customFormat="1" ht="41.25" customHeight="1">
      <c r="B20" s="3" t="s">
        <v>0</v>
      </c>
      <c r="C20" s="3" t="s">
        <v>1</v>
      </c>
      <c r="D20" s="3" t="s">
        <v>2</v>
      </c>
      <c r="E20" s="3" t="s">
        <v>3</v>
      </c>
      <c r="F20" s="44" t="s">
        <v>50</v>
      </c>
      <c r="G20" s="35" t="s">
        <v>4</v>
      </c>
    </row>
    <row r="21" spans="2:7" s="1" customFormat="1" ht="18" customHeight="1">
      <c r="B21" s="5" t="s">
        <v>25</v>
      </c>
      <c r="C21" s="5" t="s">
        <v>17</v>
      </c>
      <c r="D21" s="9" t="s">
        <v>18</v>
      </c>
      <c r="E21" s="9" t="s">
        <v>32</v>
      </c>
      <c r="F21" s="6">
        <v>2014.2359999999999</v>
      </c>
      <c r="G21" s="7">
        <v>6303.15</v>
      </c>
    </row>
    <row r="22" spans="2:7" s="1" customFormat="1" ht="18" customHeight="1">
      <c r="B22" s="5" t="s">
        <v>25</v>
      </c>
      <c r="C22" s="5" t="s">
        <v>13</v>
      </c>
      <c r="D22" s="9" t="s">
        <v>14</v>
      </c>
      <c r="E22" s="9" t="s">
        <v>32</v>
      </c>
      <c r="F22" s="6">
        <v>1612.52</v>
      </c>
      <c r="G22" s="7">
        <v>5046.07</v>
      </c>
    </row>
    <row r="23" spans="2:7" s="1" customFormat="1" ht="18" customHeight="1">
      <c r="B23" s="5" t="s">
        <v>25</v>
      </c>
      <c r="C23" s="5" t="s">
        <v>45</v>
      </c>
      <c r="D23" s="9" t="s">
        <v>46</v>
      </c>
      <c r="E23" s="9" t="s">
        <v>32</v>
      </c>
      <c r="F23" s="6">
        <v>291.76</v>
      </c>
      <c r="G23" s="7">
        <v>913.01</v>
      </c>
    </row>
    <row r="24" spans="2:7" s="1" customFormat="1" ht="18" customHeight="1" thickBot="1">
      <c r="B24" s="13" t="s">
        <v>25</v>
      </c>
      <c r="C24" s="13" t="s">
        <v>19</v>
      </c>
      <c r="D24" s="14" t="s">
        <v>20</v>
      </c>
      <c r="E24" s="14" t="s">
        <v>32</v>
      </c>
      <c r="F24" s="15">
        <v>287.52</v>
      </c>
      <c r="G24" s="16">
        <v>899.74</v>
      </c>
    </row>
    <row r="25" spans="2:7" s="1" customFormat="1" ht="27.75" customHeight="1" thickTop="1">
      <c r="B25" s="54" t="s">
        <v>26</v>
      </c>
      <c r="C25" s="55"/>
      <c r="D25" s="55"/>
      <c r="E25" s="56"/>
      <c r="F25" s="40">
        <f>SUM(F21:F24)</f>
        <v>4206.036</v>
      </c>
      <c r="G25" s="41">
        <f>SUM(G21:G24)</f>
        <v>13161.97</v>
      </c>
    </row>
    <row r="26" spans="2:7" ht="27.75" customHeight="1" thickBot="1">
      <c r="B26" s="57" t="s">
        <v>31</v>
      </c>
      <c r="C26" s="58"/>
      <c r="D26" s="58"/>
      <c r="E26" s="59"/>
      <c r="F26" s="45">
        <f>F25+F18+F13+F9</f>
        <v>31372.506</v>
      </c>
      <c r="G26" s="46">
        <f>G25+G18+G13+G9</f>
        <v>98173.91</v>
      </c>
    </row>
    <row r="27" spans="2:7" ht="13.5" thickTop="1">
      <c r="B27" s="29"/>
      <c r="C27" s="29"/>
      <c r="D27" s="30"/>
      <c r="E27" s="30"/>
      <c r="F27" s="33"/>
      <c r="G27" s="36"/>
    </row>
    <row r="28" spans="2:7" ht="12.75">
      <c r="B28" s="29"/>
      <c r="C28" s="29"/>
      <c r="D28" s="30"/>
      <c r="E28" s="30"/>
      <c r="F28" s="33"/>
      <c r="G28" s="36"/>
    </row>
    <row r="29" spans="2:3" ht="30" customHeight="1">
      <c r="B29" s="19" t="s">
        <v>28</v>
      </c>
      <c r="C29" s="18" t="s">
        <v>48</v>
      </c>
    </row>
    <row r="30" spans="2:3" ht="30" customHeight="1">
      <c r="B30" s="19" t="s">
        <v>29</v>
      </c>
      <c r="C30" s="18" t="s">
        <v>49</v>
      </c>
    </row>
    <row r="31" spans="2:3" ht="30" customHeight="1">
      <c r="B31" s="43" t="s">
        <v>30</v>
      </c>
      <c r="C31" s="42">
        <f>(F26)*(1251.72-312.93)/100</f>
        <v>294521.94907740003</v>
      </c>
    </row>
  </sheetData>
  <sheetProtection/>
  <mergeCells count="6">
    <mergeCell ref="B25:E25"/>
    <mergeCell ref="B26:E26"/>
    <mergeCell ref="B2:G2"/>
    <mergeCell ref="B9:E9"/>
    <mergeCell ref="B13:E13"/>
    <mergeCell ref="B18:E18"/>
  </mergeCells>
  <printOptions/>
  <pageMargins left="0.7843137254901962" right="0.7843137254901962" top="0.9803921568627452" bottom="0.9803921568627452" header="0.5098039215686275" footer="0.509803921568627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M. Mestre</dc:creator>
  <cp:keywords/>
  <dc:description/>
  <cp:lastModifiedBy>dm196614</cp:lastModifiedBy>
  <cp:lastPrinted>2015-04-07T14:56:30Z</cp:lastPrinted>
  <dcterms:created xsi:type="dcterms:W3CDTF">2015-04-06T16:36:35Z</dcterms:created>
  <dcterms:modified xsi:type="dcterms:W3CDTF">2015-10-02T12:33:28Z</dcterms:modified>
  <cp:category/>
  <cp:version/>
  <cp:contentType/>
  <cp:contentStatus/>
</cp:coreProperties>
</file>